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7\"/>
    </mc:Choice>
  </mc:AlternateContent>
  <bookViews>
    <workbookView xWindow="0" yWindow="0" windowWidth="28800" windowHeight="13020"/>
  </bookViews>
  <sheets>
    <sheet name="OPD" sheetId="1" r:id="rId1"/>
  </sheets>
  <definedNames>
    <definedName name="_xlnm._FilterDatabase" localSheetId="0" hidden="1">OPD!$A$5:$AC$21</definedName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20" i="1" l="1"/>
  <c r="L20" i="1" s="1"/>
  <c r="J17" i="1"/>
  <c r="L17" i="1" s="1"/>
  <c r="J18" i="1"/>
  <c r="L18" i="1" s="1"/>
  <c r="J19" i="1"/>
  <c r="L19" i="1" s="1"/>
  <c r="J7" i="1" l="1"/>
  <c r="J15" i="1"/>
  <c r="L15" i="1" s="1"/>
  <c r="J8" i="1" l="1"/>
  <c r="J14" i="1"/>
  <c r="L14" i="1" s="1"/>
  <c r="J11" i="1" l="1"/>
  <c r="L11" i="1" s="1"/>
  <c r="J10" i="1"/>
  <c r="L10" i="1" s="1"/>
  <c r="J16" i="1" l="1"/>
  <c r="J13" i="1"/>
  <c r="J21" i="1" l="1"/>
  <c r="J12" i="1" l="1"/>
  <c r="L12" i="1" s="1"/>
  <c r="L13" i="1" l="1"/>
  <c r="L21" i="1"/>
  <c r="J9" i="1"/>
  <c r="L9" i="1" s="1"/>
  <c r="L16" i="1"/>
</calcChain>
</file>

<file path=xl/sharedStrings.xml><?xml version="1.0" encoding="utf-8"?>
<sst xmlns="http://schemas.openxmlformats.org/spreadsheetml/2006/main" count="444" uniqueCount="121">
  <si>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</si>
  <si>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</si>
  <si>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</si>
  <si>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</si>
  <si>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</si>
  <si>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</si>
  <si>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</si>
  <si>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</si>
  <si>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</si>
  <si>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</si>
  <si>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</si>
  <si>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</si>
  <si>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</si>
  <si>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</si>
  <si>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</si>
  <si>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</si>
  <si>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</si>
  <si>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</si>
  <si>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</si>
  <si>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</si>
  <si>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</si>
  <si>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</si>
  <si>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</si>
  <si>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</si>
  <si>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</si>
  <si>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</si>
  <si>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</si>
  <si>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</si>
  <si>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</si>
  <si>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</si>
  <si>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</si>
  <si>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</si>
  <si>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</si>
  <si>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</si>
  <si>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</si>
  <si>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</si>
  <si>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</si>
  <si>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</si>
  <si>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</si>
  <si>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</si>
  <si>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</si>
  <si>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</si>
  <si>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</si>
  <si>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</si>
  <si>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</si>
  <si>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</si>
  <si>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</si>
  <si>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</si>
  <si>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</si>
  <si>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</si>
  <si>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</si>
  <si>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</si>
  <si>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</si>
  <si>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</si>
  <si>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</si>
  <si>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</si>
  <si>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</si>
  <si>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</si>
  <si>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</si>
  <si>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</si>
  <si>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</si>
  <si>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</si>
  <si>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</si>
  <si>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</si>
  <si>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</si>
  <si>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</si>
  <si>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</si>
  <si>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</si>
  <si>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</si>
  <si>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</si>
  <si>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</si>
  <si>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</si>
  <si>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</si>
  <si>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</si>
  <si>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</si>
  <si>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</si>
  <si>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</si>
  <si>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</si>
  <si>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</si>
  <si>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 xml:space="preserve">Vlastníci dopravních prostředků provozovaných v železniční dopravě </t>
  </si>
  <si>
    <t>1.5</t>
  </si>
  <si>
    <t>• Obnova parku plavidel nákladní vodní dopravy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</si>
  <si>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</si>
  <si>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</si>
  <si>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</si>
  <si>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</si>
  <si>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</si>
  <si>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</si>
  <si>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</si>
  <si>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</si>
  <si>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</si>
  <si>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02/2017</t>
  </si>
  <si>
    <t>Integrovaný regionální operační program
OP Praha – pól růstu ČR</t>
  </si>
  <si>
    <t>*</t>
  </si>
  <si>
    <t>01/2017</t>
  </si>
  <si>
    <t>04/2017</t>
  </si>
  <si>
    <t>05/2017</t>
  </si>
  <si>
    <t>07/2017</t>
  </si>
  <si>
    <t>Výzva pro předkládání projektů v rámci SC 1.5 OPD - kolejová vozidla pro nadregionální dopravu - obnova vozidlového parku pro soubor linek č. 1</t>
  </si>
  <si>
    <t>Výzva pro předkládání projektů v rámci SC 1.5 OPD - kolejová vozidla pro nadregionální dopravu - obnova vozidlového parku pro soubor linek č. 2</t>
  </si>
  <si>
    <t>Výzva pro předkládání projektů v rámci SC 1.5 OPD - kolejová vozidla pro nadregionální dopravu - obnova vozidlového parku pro soubor linek č. 3</t>
  </si>
  <si>
    <t>Výzva pro předkládání projektů v rámci SC 1.5 OPD - kolejová vozidla pro regionální dopravu</t>
  </si>
  <si>
    <t>10/2017</t>
  </si>
  <si>
    <t>Vyhlášení označené výzvy v rámci SC 1.5 (kolejová vozidla pro regionální dopravu) je v návaznosti na jednání Monitorovacího výboru OPD dne 19.5.2016 podmíněno projednáním dané problematiky s Evropskou komisí.</t>
  </si>
  <si>
    <t>06/2017</t>
  </si>
  <si>
    <t>Výzva pro předkládání projektů v rámci SC 2.3 OPD - ITS ve městech</t>
  </si>
  <si>
    <t xml:space="preserve">Výzva pro předkládání projektů v rámci SC 1.5 OPD - modernizace plavidel vnitrozemské vodní dopravy 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</si>
  <si>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</si>
  <si>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</si>
  <si>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08/2017</t>
  </si>
  <si>
    <t>• Výstavba a modernizace infrastruktury přístavů (včetně doprovodné infrastruktury) pro zajištění funkce multimodálního překladiště a vybavení mechanizmy včetně potřebného ITS</t>
  </si>
  <si>
    <t>09/2017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</si>
  <si>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</si>
  <si>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</si>
  <si>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</si>
  <si>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</si>
  <si>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</si>
  <si>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11/2017</t>
  </si>
  <si>
    <t>02/2018</t>
  </si>
  <si>
    <t>28*</t>
  </si>
  <si>
    <t>Harmonogram výzev na rok 2017 - OPD - 30.11.2016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</si>
</sst>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4" fillId="10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abSelected="1" zoomScale="85" zoomScaleNormal="85" workbookViewId="0">
      <selection sqref="A1:AC1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2" customFormat="1" ht="32.25" customHeight="1" x14ac:dyDescent="0.25">
      <c r="A2" s="34" t="s">
        <v>0</v>
      </c>
      <c r="B2" s="35"/>
      <c r="C2" s="35"/>
      <c r="D2" s="35"/>
      <c r="E2" s="35"/>
      <c r="F2" s="35"/>
      <c r="G2" s="35"/>
      <c r="H2" s="36"/>
      <c r="I2" s="49" t="s">
        <v>1</v>
      </c>
      <c r="J2" s="50"/>
      <c r="K2" s="50"/>
      <c r="L2" s="50"/>
      <c r="M2" s="50"/>
      <c r="N2" s="50"/>
      <c r="O2" s="50"/>
      <c r="P2" s="50"/>
      <c r="Q2" s="51"/>
      <c r="R2" s="53" t="s">
        <v>35</v>
      </c>
      <c r="S2" s="53"/>
      <c r="T2" s="53"/>
      <c r="U2" s="53"/>
      <c r="V2" s="56" t="s">
        <v>37</v>
      </c>
      <c r="W2" s="56"/>
      <c r="X2" s="56"/>
      <c r="Y2" s="56"/>
      <c r="Z2" s="56"/>
      <c r="AA2" s="56"/>
      <c r="AB2" s="56"/>
      <c r="AC2" s="56"/>
    </row>
    <row r="3" spans="1:29" ht="33" customHeight="1" x14ac:dyDescent="0.25">
      <c r="A3" s="39" t="s">
        <v>2</v>
      </c>
      <c r="B3" s="39" t="s">
        <v>3</v>
      </c>
      <c r="C3" s="39" t="s">
        <v>4</v>
      </c>
      <c r="D3" s="39" t="s">
        <v>5</v>
      </c>
      <c r="E3" s="40" t="s">
        <v>6</v>
      </c>
      <c r="F3" s="39" t="s">
        <v>7</v>
      </c>
      <c r="G3" s="39" t="s">
        <v>8</v>
      </c>
      <c r="H3" s="39" t="s">
        <v>9</v>
      </c>
      <c r="I3" s="37" t="s">
        <v>51</v>
      </c>
      <c r="J3" s="46" t="s">
        <v>55</v>
      </c>
      <c r="K3" s="47"/>
      <c r="L3" s="48"/>
      <c r="M3" s="42" t="s">
        <v>10</v>
      </c>
      <c r="N3" s="42" t="s">
        <v>11</v>
      </c>
      <c r="O3" s="42" t="s">
        <v>12</v>
      </c>
      <c r="P3" s="42" t="s">
        <v>13</v>
      </c>
      <c r="Q3" s="42" t="s">
        <v>14</v>
      </c>
      <c r="R3" s="54" t="s">
        <v>62</v>
      </c>
      <c r="S3" s="54" t="s">
        <v>63</v>
      </c>
      <c r="T3" s="54" t="s">
        <v>64</v>
      </c>
      <c r="U3" s="54" t="s">
        <v>65</v>
      </c>
      <c r="V3" s="38" t="s">
        <v>38</v>
      </c>
      <c r="W3" s="38" t="s">
        <v>39</v>
      </c>
      <c r="X3" s="38" t="s">
        <v>52</v>
      </c>
      <c r="Y3" s="38" t="s">
        <v>40</v>
      </c>
      <c r="Z3" s="38" t="s">
        <v>41</v>
      </c>
      <c r="AA3" s="38" t="s">
        <v>42</v>
      </c>
      <c r="AB3" s="38" t="s">
        <v>43</v>
      </c>
      <c r="AC3" s="38" t="s">
        <v>44</v>
      </c>
    </row>
    <row r="4" spans="1:29" ht="53.25" customHeight="1" x14ac:dyDescent="0.25">
      <c r="A4" s="39"/>
      <c r="B4" s="39"/>
      <c r="C4" s="39"/>
      <c r="D4" s="39"/>
      <c r="E4" s="41"/>
      <c r="F4" s="39"/>
      <c r="G4" s="39"/>
      <c r="H4" s="39"/>
      <c r="I4" s="37"/>
      <c r="J4" s="3" t="s">
        <v>15</v>
      </c>
      <c r="K4" s="13" t="s">
        <v>16</v>
      </c>
      <c r="L4" s="13" t="s">
        <v>17</v>
      </c>
      <c r="M4" s="43"/>
      <c r="N4" s="43"/>
      <c r="O4" s="43"/>
      <c r="P4" s="43"/>
      <c r="Q4" s="43"/>
      <c r="R4" s="55"/>
      <c r="S4" s="55"/>
      <c r="T4" s="55"/>
      <c r="U4" s="55"/>
      <c r="V4" s="38"/>
      <c r="W4" s="38"/>
      <c r="X4" s="38"/>
      <c r="Y4" s="38"/>
      <c r="Z4" s="38"/>
      <c r="AA4" s="38"/>
      <c r="AB4" s="38"/>
      <c r="AC4" s="38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7" spans="1:29" s="23" customFormat="1" ht="159.75" customHeight="1" x14ac:dyDescent="0.25">
      <c r="A7" s="17">
        <v>35</v>
      </c>
      <c r="B7" s="17" t="s">
        <v>108</v>
      </c>
      <c r="C7" s="17" t="s">
        <v>56</v>
      </c>
      <c r="D7" s="17" t="s">
        <v>70</v>
      </c>
      <c r="E7" s="18" t="s">
        <v>68</v>
      </c>
      <c r="F7" s="17" t="s">
        <v>57</v>
      </c>
      <c r="G7" s="17" t="s">
        <v>57</v>
      </c>
      <c r="H7" s="17" t="s">
        <v>57</v>
      </c>
      <c r="I7" s="17" t="s">
        <v>71</v>
      </c>
      <c r="J7" s="16">
        <f>K7+L7</f>
        <v>500000000</v>
      </c>
      <c r="K7" s="16">
        <v>500000000</v>
      </c>
      <c r="L7" s="16">
        <v>0</v>
      </c>
      <c r="M7" s="17" t="s">
        <v>72</v>
      </c>
      <c r="N7" s="27" t="s">
        <v>95</v>
      </c>
      <c r="O7" s="27" t="s">
        <v>96</v>
      </c>
      <c r="P7" s="25" t="s">
        <v>57</v>
      </c>
      <c r="Q7" s="27" t="s">
        <v>109</v>
      </c>
      <c r="R7" s="24" t="s">
        <v>110</v>
      </c>
      <c r="S7" s="17" t="s">
        <v>57</v>
      </c>
      <c r="T7" s="17" t="s">
        <v>57</v>
      </c>
      <c r="U7" s="17" t="s">
        <v>74</v>
      </c>
      <c r="V7" s="20" t="s">
        <v>59</v>
      </c>
      <c r="W7" s="20" t="s">
        <v>59</v>
      </c>
      <c r="X7" s="17" t="s">
        <v>57</v>
      </c>
      <c r="Y7" s="17" t="s">
        <v>57</v>
      </c>
      <c r="Z7" s="17" t="s">
        <v>57</v>
      </c>
      <c r="AA7" s="17" t="s">
        <v>57</v>
      </c>
      <c r="AB7" s="17" t="s">
        <v>57</v>
      </c>
      <c r="AC7" s="17" t="s">
        <v>57</v>
      </c>
    </row>
    <row r="8" spans="1:29" s="4" customFormat="1" ht="159.75" customHeight="1" x14ac:dyDescent="0.25">
      <c r="A8" s="17">
        <v>10</v>
      </c>
      <c r="B8" s="17" t="s">
        <v>69</v>
      </c>
      <c r="C8" s="17" t="s">
        <v>56</v>
      </c>
      <c r="D8" s="17" t="s">
        <v>70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71</v>
      </c>
      <c r="J8" s="16">
        <f>K8+L8</f>
        <v>800000000</v>
      </c>
      <c r="K8" s="16">
        <v>800000000</v>
      </c>
      <c r="L8" s="16">
        <v>0</v>
      </c>
      <c r="M8" s="17" t="s">
        <v>72</v>
      </c>
      <c r="N8" s="27" t="s">
        <v>104</v>
      </c>
      <c r="O8" s="27" t="s">
        <v>97</v>
      </c>
      <c r="P8" s="25" t="s">
        <v>57</v>
      </c>
      <c r="Q8" s="27" t="s">
        <v>102</v>
      </c>
      <c r="R8" s="28" t="s">
        <v>73</v>
      </c>
      <c r="S8" s="17" t="s">
        <v>57</v>
      </c>
      <c r="T8" s="17" t="s">
        <v>57</v>
      </c>
      <c r="U8" s="17" t="s">
        <v>74</v>
      </c>
      <c r="V8" s="20" t="s">
        <v>59</v>
      </c>
      <c r="W8" s="20" t="s">
        <v>59</v>
      </c>
      <c r="X8" s="17" t="s">
        <v>57</v>
      </c>
      <c r="Y8" s="17" t="s">
        <v>57</v>
      </c>
      <c r="Z8" s="17" t="s">
        <v>57</v>
      </c>
      <c r="AA8" s="17" t="s">
        <v>57</v>
      </c>
      <c r="AB8" s="17" t="s">
        <v>57</v>
      </c>
      <c r="AC8" s="17" t="s">
        <v>57</v>
      </c>
    </row>
    <row r="9" spans="1:29" s="4" customFormat="1" ht="140.25" x14ac:dyDescent="0.25">
      <c r="A9" s="22">
        <v>11</v>
      </c>
      <c r="B9" s="22" t="s">
        <v>98</v>
      </c>
      <c r="C9" s="22" t="s">
        <v>56</v>
      </c>
      <c r="D9" s="22" t="s">
        <v>70</v>
      </c>
      <c r="E9" s="25" t="s">
        <v>80</v>
      </c>
      <c r="F9" s="22" t="s">
        <v>57</v>
      </c>
      <c r="G9" s="22" t="s">
        <v>57</v>
      </c>
      <c r="H9" s="22" t="s">
        <v>57</v>
      </c>
      <c r="I9" s="17" t="s">
        <v>58</v>
      </c>
      <c r="J9" s="16">
        <f t="shared" ref="J9:J11" si="0">K9/0.85</f>
        <v>5203000000</v>
      </c>
      <c r="K9" s="26">
        <v>4422550000</v>
      </c>
      <c r="L9" s="26">
        <f t="shared" ref="L9:L11" si="1">J9-K9</f>
        <v>780450000</v>
      </c>
      <c r="M9" s="19" t="s">
        <v>72</v>
      </c>
      <c r="N9" s="27" t="s">
        <v>91</v>
      </c>
      <c r="O9" s="27" t="s">
        <v>91</v>
      </c>
      <c r="P9" s="27" t="s">
        <v>57</v>
      </c>
      <c r="Q9" s="27" t="s">
        <v>96</v>
      </c>
      <c r="R9" s="24" t="s">
        <v>77</v>
      </c>
      <c r="S9" s="17" t="s">
        <v>57</v>
      </c>
      <c r="T9" s="17" t="s">
        <v>57</v>
      </c>
      <c r="U9" s="17" t="s">
        <v>79</v>
      </c>
      <c r="V9" s="20" t="s">
        <v>59</v>
      </c>
      <c r="W9" s="20" t="s">
        <v>59</v>
      </c>
      <c r="X9" s="17" t="s">
        <v>57</v>
      </c>
      <c r="Y9" s="17" t="s">
        <v>57</v>
      </c>
      <c r="Z9" s="17" t="s">
        <v>57</v>
      </c>
      <c r="AA9" s="17" t="s">
        <v>57</v>
      </c>
      <c r="AB9" s="17" t="s">
        <v>57</v>
      </c>
      <c r="AC9" s="17" t="s">
        <v>57</v>
      </c>
    </row>
    <row r="10" spans="1:29" s="23" customFormat="1" ht="140.25" x14ac:dyDescent="0.25">
      <c r="A10" s="22">
        <v>12</v>
      </c>
      <c r="B10" s="22" t="s">
        <v>99</v>
      </c>
      <c r="C10" s="22" t="s">
        <v>56</v>
      </c>
      <c r="D10" s="22" t="s">
        <v>70</v>
      </c>
      <c r="E10" s="25" t="s">
        <v>80</v>
      </c>
      <c r="F10" s="22" t="s">
        <v>57</v>
      </c>
      <c r="G10" s="22" t="s">
        <v>57</v>
      </c>
      <c r="H10" s="22" t="s">
        <v>57</v>
      </c>
      <c r="I10" s="17" t="s">
        <v>58</v>
      </c>
      <c r="J10" s="16">
        <f t="shared" si="0"/>
        <v>2602211764.7058825</v>
      </c>
      <c r="K10" s="26">
        <v>2211880000</v>
      </c>
      <c r="L10" s="26">
        <f t="shared" si="1"/>
        <v>390331764.70588255</v>
      </c>
      <c r="M10" s="19" t="s">
        <v>72</v>
      </c>
      <c r="N10" s="27" t="s">
        <v>91</v>
      </c>
      <c r="O10" s="27" t="s">
        <v>91</v>
      </c>
      <c r="P10" s="27" t="s">
        <v>57</v>
      </c>
      <c r="Q10" s="27" t="s">
        <v>96</v>
      </c>
      <c r="R10" s="24" t="s">
        <v>77</v>
      </c>
      <c r="S10" s="17" t="s">
        <v>57</v>
      </c>
      <c r="T10" s="17" t="s">
        <v>57</v>
      </c>
      <c r="U10" s="17" t="s">
        <v>79</v>
      </c>
      <c r="V10" s="20" t="s">
        <v>59</v>
      </c>
      <c r="W10" s="20" t="s">
        <v>59</v>
      </c>
      <c r="X10" s="17" t="s">
        <v>57</v>
      </c>
      <c r="Y10" s="17" t="s">
        <v>57</v>
      </c>
      <c r="Z10" s="17" t="s">
        <v>57</v>
      </c>
      <c r="AA10" s="17" t="s">
        <v>57</v>
      </c>
      <c r="AB10" s="17" t="s">
        <v>57</v>
      </c>
      <c r="AC10" s="17" t="s">
        <v>57</v>
      </c>
    </row>
    <row r="11" spans="1:29" s="23" customFormat="1" ht="140.25" x14ac:dyDescent="0.25">
      <c r="A11" s="22">
        <v>13</v>
      </c>
      <c r="B11" s="22" t="s">
        <v>100</v>
      </c>
      <c r="C11" s="22" t="s">
        <v>56</v>
      </c>
      <c r="D11" s="22" t="s">
        <v>70</v>
      </c>
      <c r="E11" s="25" t="s">
        <v>80</v>
      </c>
      <c r="F11" s="22" t="s">
        <v>57</v>
      </c>
      <c r="G11" s="22" t="s">
        <v>57</v>
      </c>
      <c r="H11" s="22" t="s">
        <v>57</v>
      </c>
      <c r="I11" s="17" t="s">
        <v>58</v>
      </c>
      <c r="J11" s="16">
        <f t="shared" si="0"/>
        <v>2904000000</v>
      </c>
      <c r="K11" s="26">
        <v>2468400000</v>
      </c>
      <c r="L11" s="26">
        <f t="shared" si="1"/>
        <v>435600000</v>
      </c>
      <c r="M11" s="19" t="s">
        <v>72</v>
      </c>
      <c r="N11" s="27" t="s">
        <v>97</v>
      </c>
      <c r="O11" s="27" t="s">
        <v>97</v>
      </c>
      <c r="P11" s="27" t="s">
        <v>57</v>
      </c>
      <c r="Q11" s="27" t="s">
        <v>102</v>
      </c>
      <c r="R11" s="24" t="s">
        <v>77</v>
      </c>
      <c r="S11" s="17" t="s">
        <v>57</v>
      </c>
      <c r="T11" s="17" t="s">
        <v>57</v>
      </c>
      <c r="U11" s="17" t="s">
        <v>79</v>
      </c>
      <c r="V11" s="20" t="s">
        <v>59</v>
      </c>
      <c r="W11" s="20" t="s">
        <v>59</v>
      </c>
      <c r="X11" s="17" t="s">
        <v>57</v>
      </c>
      <c r="Y11" s="17" t="s">
        <v>57</v>
      </c>
      <c r="Z11" s="17" t="s">
        <v>57</v>
      </c>
      <c r="AA11" s="17" t="s">
        <v>57</v>
      </c>
      <c r="AB11" s="17" t="s">
        <v>57</v>
      </c>
      <c r="AC11" s="17" t="s">
        <v>57</v>
      </c>
    </row>
    <row r="12" spans="1:29" s="23" customFormat="1" ht="153" x14ac:dyDescent="0.25">
      <c r="A12" s="22" t="s">
        <v>119</v>
      </c>
      <c r="B12" s="22" t="s">
        <v>101</v>
      </c>
      <c r="C12" s="17" t="s">
        <v>56</v>
      </c>
      <c r="D12" s="17" t="s">
        <v>70</v>
      </c>
      <c r="E12" s="18" t="s">
        <v>80</v>
      </c>
      <c r="F12" s="17" t="s">
        <v>57</v>
      </c>
      <c r="G12" s="17" t="s">
        <v>57</v>
      </c>
      <c r="H12" s="17" t="s">
        <v>57</v>
      </c>
      <c r="I12" s="22" t="s">
        <v>71</v>
      </c>
      <c r="J12" s="16">
        <f t="shared" ref="J12" si="2">K12/0.85</f>
        <v>5882352941.1764708</v>
      </c>
      <c r="K12" s="26">
        <v>5000000000</v>
      </c>
      <c r="L12" s="26">
        <f t="shared" ref="L12" si="3">J12-K12</f>
        <v>882352941.17647076</v>
      </c>
      <c r="M12" s="19" t="s">
        <v>72</v>
      </c>
      <c r="N12" s="27" t="s">
        <v>91</v>
      </c>
      <c r="O12" s="27" t="s">
        <v>91</v>
      </c>
      <c r="P12" s="27" t="s">
        <v>57</v>
      </c>
      <c r="Q12" s="27" t="s">
        <v>96</v>
      </c>
      <c r="R12" s="24" t="s">
        <v>77</v>
      </c>
      <c r="S12" s="17" t="s">
        <v>57</v>
      </c>
      <c r="T12" s="17" t="s">
        <v>57</v>
      </c>
      <c r="U12" s="17" t="s">
        <v>90</v>
      </c>
      <c r="V12" s="20" t="s">
        <v>59</v>
      </c>
      <c r="W12" s="20" t="s">
        <v>59</v>
      </c>
      <c r="X12" s="17" t="s">
        <v>57</v>
      </c>
      <c r="Y12" s="17" t="s">
        <v>57</v>
      </c>
      <c r="Z12" s="17" t="s">
        <v>57</v>
      </c>
      <c r="AA12" s="17" t="s">
        <v>57</v>
      </c>
      <c r="AB12" s="17" t="s">
        <v>57</v>
      </c>
      <c r="AC12" s="17" t="s">
        <v>57</v>
      </c>
    </row>
    <row r="13" spans="1:29" s="23" customFormat="1" ht="140.25" x14ac:dyDescent="0.25">
      <c r="A13" s="17">
        <v>34</v>
      </c>
      <c r="B13" s="17" t="s">
        <v>106</v>
      </c>
      <c r="C13" s="17" t="s">
        <v>56</v>
      </c>
      <c r="D13" s="17" t="s">
        <v>70</v>
      </c>
      <c r="E13" s="18" t="s">
        <v>80</v>
      </c>
      <c r="F13" s="17" t="s">
        <v>57</v>
      </c>
      <c r="G13" s="17" t="s">
        <v>57</v>
      </c>
      <c r="H13" s="17" t="s">
        <v>57</v>
      </c>
      <c r="I13" s="17" t="s">
        <v>71</v>
      </c>
      <c r="J13" s="16">
        <f>K13/0.85</f>
        <v>117647058.82352942</v>
      </c>
      <c r="K13" s="16">
        <v>100000000</v>
      </c>
      <c r="L13" s="16">
        <f>J13-K13</f>
        <v>17647058.823529422</v>
      </c>
      <c r="M13" s="17" t="s">
        <v>72</v>
      </c>
      <c r="N13" s="25" t="s">
        <v>94</v>
      </c>
      <c r="O13" s="25" t="s">
        <v>91</v>
      </c>
      <c r="P13" s="25" t="s">
        <v>57</v>
      </c>
      <c r="Q13" s="25" t="s">
        <v>95</v>
      </c>
      <c r="R13" s="24" t="s">
        <v>81</v>
      </c>
      <c r="S13" s="17" t="s">
        <v>57</v>
      </c>
      <c r="T13" s="17" t="s">
        <v>57</v>
      </c>
      <c r="U13" s="17" t="s">
        <v>83</v>
      </c>
      <c r="V13" s="20" t="s">
        <v>59</v>
      </c>
      <c r="W13" s="20" t="s">
        <v>59</v>
      </c>
      <c r="X13" s="17" t="s">
        <v>57</v>
      </c>
      <c r="Y13" s="17" t="s">
        <v>57</v>
      </c>
      <c r="Z13" s="17" t="s">
        <v>57</v>
      </c>
      <c r="AA13" s="17" t="s">
        <v>57</v>
      </c>
      <c r="AB13" s="17" t="s">
        <v>57</v>
      </c>
      <c r="AC13" s="17" t="s">
        <v>57</v>
      </c>
    </row>
    <row r="14" spans="1:29" s="23" customFormat="1" ht="140.25" x14ac:dyDescent="0.25">
      <c r="A14" s="17">
        <v>14</v>
      </c>
      <c r="B14" s="17" t="s">
        <v>107</v>
      </c>
      <c r="C14" s="17" t="s">
        <v>56</v>
      </c>
      <c r="D14" s="17" t="s">
        <v>70</v>
      </c>
      <c r="E14" s="18" t="s">
        <v>80</v>
      </c>
      <c r="F14" s="17" t="s">
        <v>57</v>
      </c>
      <c r="G14" s="17" t="s">
        <v>57</v>
      </c>
      <c r="H14" s="17" t="s">
        <v>57</v>
      </c>
      <c r="I14" s="17" t="s">
        <v>71</v>
      </c>
      <c r="J14" s="16">
        <f t="shared" ref="J14" si="4">K14/0.85</f>
        <v>941176470.58823538</v>
      </c>
      <c r="K14" s="16">
        <v>800000000</v>
      </c>
      <c r="L14" s="16">
        <f t="shared" ref="L14" si="5">J14-K14</f>
        <v>141176470.58823538</v>
      </c>
      <c r="M14" s="17" t="s">
        <v>72</v>
      </c>
      <c r="N14" s="25" t="s">
        <v>104</v>
      </c>
      <c r="O14" s="25" t="s">
        <v>104</v>
      </c>
      <c r="P14" s="25" t="s">
        <v>57</v>
      </c>
      <c r="Q14" s="25" t="s">
        <v>111</v>
      </c>
      <c r="R14" s="24" t="s">
        <v>78</v>
      </c>
      <c r="S14" s="17" t="s">
        <v>57</v>
      </c>
      <c r="T14" s="17" t="s">
        <v>57</v>
      </c>
      <c r="U14" s="22" t="s">
        <v>87</v>
      </c>
      <c r="V14" s="20" t="s">
        <v>59</v>
      </c>
      <c r="W14" s="20" t="s">
        <v>59</v>
      </c>
      <c r="X14" s="17" t="s">
        <v>57</v>
      </c>
      <c r="Y14" s="17" t="s">
        <v>57</v>
      </c>
      <c r="Z14" s="17" t="s">
        <v>57</v>
      </c>
      <c r="AA14" s="17" t="s">
        <v>57</v>
      </c>
      <c r="AB14" s="17" t="s">
        <v>57</v>
      </c>
      <c r="AC14" s="17" t="s">
        <v>57</v>
      </c>
    </row>
    <row r="15" spans="1:29" s="23" customFormat="1" ht="140.25" x14ac:dyDescent="0.25">
      <c r="A15" s="17">
        <v>15</v>
      </c>
      <c r="B15" s="17" t="s">
        <v>107</v>
      </c>
      <c r="C15" s="17" t="s">
        <v>56</v>
      </c>
      <c r="D15" s="17" t="s">
        <v>70</v>
      </c>
      <c r="E15" s="18" t="s">
        <v>80</v>
      </c>
      <c r="F15" s="17" t="s">
        <v>57</v>
      </c>
      <c r="G15" s="17" t="s">
        <v>57</v>
      </c>
      <c r="H15" s="17" t="s">
        <v>57</v>
      </c>
      <c r="I15" s="17" t="s">
        <v>71</v>
      </c>
      <c r="J15" s="16">
        <f>K15/0.85</f>
        <v>470588235.29411769</v>
      </c>
      <c r="K15" s="16">
        <v>400000000</v>
      </c>
      <c r="L15" s="16">
        <f>J15-K15</f>
        <v>70588235.294117689</v>
      </c>
      <c r="M15" s="17" t="s">
        <v>72</v>
      </c>
      <c r="N15" s="25" t="s">
        <v>102</v>
      </c>
      <c r="O15" s="25" t="s">
        <v>102</v>
      </c>
      <c r="P15" s="25" t="s">
        <v>57</v>
      </c>
      <c r="Q15" s="25" t="s">
        <v>82</v>
      </c>
      <c r="R15" s="24" t="s">
        <v>78</v>
      </c>
      <c r="S15" s="17" t="s">
        <v>57</v>
      </c>
      <c r="T15" s="17" t="s">
        <v>57</v>
      </c>
      <c r="U15" s="22" t="s">
        <v>87</v>
      </c>
      <c r="V15" s="20" t="s">
        <v>59</v>
      </c>
      <c r="W15" s="20" t="s">
        <v>59</v>
      </c>
      <c r="X15" s="17" t="s">
        <v>57</v>
      </c>
      <c r="Y15" s="17" t="s">
        <v>57</v>
      </c>
      <c r="Z15" s="17" t="s">
        <v>57</v>
      </c>
      <c r="AA15" s="17" t="s">
        <v>57</v>
      </c>
      <c r="AB15" s="17" t="s">
        <v>57</v>
      </c>
      <c r="AC15" s="17" t="s">
        <v>57</v>
      </c>
    </row>
    <row r="16" spans="1:29" s="29" customFormat="1" ht="140.25" x14ac:dyDescent="0.25">
      <c r="A16" s="22">
        <v>30</v>
      </c>
      <c r="B16" s="22" t="s">
        <v>112</v>
      </c>
      <c r="C16" s="22" t="s">
        <v>60</v>
      </c>
      <c r="D16" s="22" t="s">
        <v>84</v>
      </c>
      <c r="E16" s="25" t="s">
        <v>88</v>
      </c>
      <c r="F16" s="22" t="s">
        <v>57</v>
      </c>
      <c r="G16" s="22" t="s">
        <v>57</v>
      </c>
      <c r="H16" s="22" t="s">
        <v>57</v>
      </c>
      <c r="I16" s="22" t="s">
        <v>71</v>
      </c>
      <c r="J16" s="16">
        <f t="shared" ref="J16" si="6">K16/0.85</f>
        <v>294117647.05882353</v>
      </c>
      <c r="K16" s="16">
        <v>250000000</v>
      </c>
      <c r="L16" s="16">
        <f>J16-K16</f>
        <v>44117647.058823526</v>
      </c>
      <c r="M16" s="22" t="s">
        <v>72</v>
      </c>
      <c r="N16" s="25" t="s">
        <v>91</v>
      </c>
      <c r="O16" s="25" t="s">
        <v>91</v>
      </c>
      <c r="P16" s="25" t="s">
        <v>57</v>
      </c>
      <c r="Q16" s="25" t="s">
        <v>97</v>
      </c>
      <c r="R16" s="28" t="s">
        <v>85</v>
      </c>
      <c r="S16" s="22" t="s">
        <v>57</v>
      </c>
      <c r="T16" s="22" t="s">
        <v>57</v>
      </c>
      <c r="U16" s="22" t="s">
        <v>86</v>
      </c>
      <c r="V16" s="21" t="s">
        <v>61</v>
      </c>
      <c r="W16" s="21" t="s">
        <v>59</v>
      </c>
      <c r="X16" s="22" t="s">
        <v>57</v>
      </c>
      <c r="Y16" s="22" t="s">
        <v>57</v>
      </c>
      <c r="Z16" s="22" t="s">
        <v>57</v>
      </c>
      <c r="AA16" s="22" t="s">
        <v>89</v>
      </c>
      <c r="AB16" s="22" t="s">
        <v>57</v>
      </c>
      <c r="AC16" s="22" t="s">
        <v>57</v>
      </c>
    </row>
    <row r="17" spans="1:29" s="29" customFormat="1" ht="140.25" x14ac:dyDescent="0.25">
      <c r="A17" s="22">
        <v>36</v>
      </c>
      <c r="B17" s="22" t="s">
        <v>113</v>
      </c>
      <c r="C17" s="22" t="s">
        <v>60</v>
      </c>
      <c r="D17" s="22" t="s">
        <v>84</v>
      </c>
      <c r="E17" s="25" t="s">
        <v>88</v>
      </c>
      <c r="F17" s="22" t="s">
        <v>57</v>
      </c>
      <c r="G17" s="22" t="s">
        <v>57</v>
      </c>
      <c r="H17" s="22" t="s">
        <v>57</v>
      </c>
      <c r="I17" s="22" t="s">
        <v>71</v>
      </c>
      <c r="J17" s="16">
        <f>K17/0.85</f>
        <v>117647058.82352942</v>
      </c>
      <c r="K17" s="16">
        <v>100000000</v>
      </c>
      <c r="L17" s="16">
        <f t="shared" ref="L17:L19" si="7">J17-K17</f>
        <v>17647058.823529422</v>
      </c>
      <c r="M17" s="22" t="s">
        <v>72</v>
      </c>
      <c r="N17" s="25" t="s">
        <v>97</v>
      </c>
      <c r="O17" s="25" t="s">
        <v>97</v>
      </c>
      <c r="P17" s="25" t="s">
        <v>57</v>
      </c>
      <c r="Q17" s="25" t="s">
        <v>102</v>
      </c>
      <c r="R17" s="28" t="s">
        <v>85</v>
      </c>
      <c r="S17" s="22" t="s">
        <v>57</v>
      </c>
      <c r="T17" s="22" t="s">
        <v>57</v>
      </c>
      <c r="U17" s="22" t="s">
        <v>86</v>
      </c>
      <c r="V17" s="21" t="s">
        <v>61</v>
      </c>
      <c r="W17" s="21" t="s">
        <v>59</v>
      </c>
      <c r="X17" s="22" t="s">
        <v>57</v>
      </c>
      <c r="Y17" s="22" t="s">
        <v>57</v>
      </c>
      <c r="Z17" s="22" t="s">
        <v>57</v>
      </c>
      <c r="AA17" s="22" t="s">
        <v>89</v>
      </c>
      <c r="AB17" s="22" t="s">
        <v>57</v>
      </c>
      <c r="AC17" s="22" t="s">
        <v>57</v>
      </c>
    </row>
    <row r="18" spans="1:29" s="29" customFormat="1" ht="140.25" x14ac:dyDescent="0.25">
      <c r="A18" s="22">
        <v>37</v>
      </c>
      <c r="B18" s="22" t="s">
        <v>114</v>
      </c>
      <c r="C18" s="22" t="s">
        <v>60</v>
      </c>
      <c r="D18" s="22" t="s">
        <v>84</v>
      </c>
      <c r="E18" s="25" t="s">
        <v>88</v>
      </c>
      <c r="F18" s="22" t="s">
        <v>57</v>
      </c>
      <c r="G18" s="22" t="s">
        <v>57</v>
      </c>
      <c r="H18" s="22" t="s">
        <v>57</v>
      </c>
      <c r="I18" s="22" t="s">
        <v>71</v>
      </c>
      <c r="J18" s="16">
        <f>K18/0.85</f>
        <v>117647058.82352942</v>
      </c>
      <c r="K18" s="16">
        <v>100000000</v>
      </c>
      <c r="L18" s="16">
        <f t="shared" si="7"/>
        <v>17647058.823529422</v>
      </c>
      <c r="M18" s="22" t="s">
        <v>72</v>
      </c>
      <c r="N18" s="25" t="s">
        <v>117</v>
      </c>
      <c r="O18" s="25" t="s">
        <v>117</v>
      </c>
      <c r="P18" s="25" t="s">
        <v>57</v>
      </c>
      <c r="Q18" s="25" t="s">
        <v>118</v>
      </c>
      <c r="R18" s="28" t="s">
        <v>85</v>
      </c>
      <c r="S18" s="22" t="s">
        <v>57</v>
      </c>
      <c r="T18" s="22" t="s">
        <v>57</v>
      </c>
      <c r="U18" s="22" t="s">
        <v>86</v>
      </c>
      <c r="V18" s="21" t="s">
        <v>61</v>
      </c>
      <c r="W18" s="21" t="s">
        <v>59</v>
      </c>
      <c r="X18" s="22" t="s">
        <v>57</v>
      </c>
      <c r="Y18" s="22" t="s">
        <v>57</v>
      </c>
      <c r="Z18" s="22" t="s">
        <v>57</v>
      </c>
      <c r="AA18" s="22" t="s">
        <v>89</v>
      </c>
      <c r="AB18" s="22" t="s">
        <v>57</v>
      </c>
      <c r="AC18" s="22" t="s">
        <v>57</v>
      </c>
    </row>
    <row r="19" spans="1:29" s="29" customFormat="1" ht="140.25" x14ac:dyDescent="0.25">
      <c r="A19" s="22">
        <v>38</v>
      </c>
      <c r="B19" s="22" t="s">
        <v>115</v>
      </c>
      <c r="C19" s="22" t="s">
        <v>60</v>
      </c>
      <c r="D19" s="22" t="s">
        <v>84</v>
      </c>
      <c r="E19" s="25" t="s">
        <v>88</v>
      </c>
      <c r="F19" s="22" t="s">
        <v>57</v>
      </c>
      <c r="G19" s="22" t="s">
        <v>57</v>
      </c>
      <c r="H19" s="22" t="s">
        <v>57</v>
      </c>
      <c r="I19" s="22" t="s">
        <v>71</v>
      </c>
      <c r="J19" s="16">
        <f>K19/0.85</f>
        <v>117647058.82352942</v>
      </c>
      <c r="K19" s="16">
        <v>100000000</v>
      </c>
      <c r="L19" s="16">
        <f t="shared" si="7"/>
        <v>17647058.823529422</v>
      </c>
      <c r="M19" s="22" t="s">
        <v>72</v>
      </c>
      <c r="N19" s="25" t="s">
        <v>117</v>
      </c>
      <c r="O19" s="25" t="s">
        <v>117</v>
      </c>
      <c r="P19" s="25" t="s">
        <v>57</v>
      </c>
      <c r="Q19" s="25" t="s">
        <v>118</v>
      </c>
      <c r="R19" s="28" t="s">
        <v>85</v>
      </c>
      <c r="S19" s="22" t="s">
        <v>57</v>
      </c>
      <c r="T19" s="22" t="s">
        <v>57</v>
      </c>
      <c r="U19" s="22" t="s">
        <v>86</v>
      </c>
      <c r="V19" s="21" t="s">
        <v>61</v>
      </c>
      <c r="W19" s="21" t="s">
        <v>59</v>
      </c>
      <c r="X19" s="22" t="s">
        <v>57</v>
      </c>
      <c r="Y19" s="22" t="s">
        <v>57</v>
      </c>
      <c r="Z19" s="22" t="s">
        <v>57</v>
      </c>
      <c r="AA19" s="22" t="s">
        <v>89</v>
      </c>
      <c r="AB19" s="22" t="s">
        <v>57</v>
      </c>
      <c r="AC19" s="22" t="s">
        <v>57</v>
      </c>
    </row>
    <row r="20" spans="1:29" s="29" customFormat="1" ht="140.25" x14ac:dyDescent="0.25">
      <c r="A20" s="22">
        <v>39</v>
      </c>
      <c r="B20" s="22" t="s">
        <v>116</v>
      </c>
      <c r="C20" s="22" t="s">
        <v>60</v>
      </c>
      <c r="D20" s="22" t="s">
        <v>84</v>
      </c>
      <c r="E20" s="25" t="s">
        <v>88</v>
      </c>
      <c r="F20" s="22" t="s">
        <v>57</v>
      </c>
      <c r="G20" s="22" t="s">
        <v>57</v>
      </c>
      <c r="H20" s="22" t="s">
        <v>57</v>
      </c>
      <c r="I20" s="22" t="s">
        <v>71</v>
      </c>
      <c r="J20" s="16">
        <f t="shared" ref="J20" si="8">K20/0.85</f>
        <v>117647058.82352942</v>
      </c>
      <c r="K20" s="16">
        <v>100000000</v>
      </c>
      <c r="L20" s="16">
        <f t="shared" ref="L20" si="9">J20-K20</f>
        <v>17647058.823529422</v>
      </c>
      <c r="M20" s="22" t="s">
        <v>72</v>
      </c>
      <c r="N20" s="25" t="s">
        <v>117</v>
      </c>
      <c r="O20" s="25" t="s">
        <v>117</v>
      </c>
      <c r="P20" s="25" t="s">
        <v>57</v>
      </c>
      <c r="Q20" s="25" t="s">
        <v>118</v>
      </c>
      <c r="R20" s="28" t="s">
        <v>85</v>
      </c>
      <c r="S20" s="22" t="s">
        <v>57</v>
      </c>
      <c r="T20" s="22" t="s">
        <v>57</v>
      </c>
      <c r="U20" s="22" t="s">
        <v>86</v>
      </c>
      <c r="V20" s="21" t="s">
        <v>61</v>
      </c>
      <c r="W20" s="21" t="s">
        <v>59</v>
      </c>
      <c r="X20" s="22" t="s">
        <v>57</v>
      </c>
      <c r="Y20" s="22" t="s">
        <v>57</v>
      </c>
      <c r="Z20" s="22" t="s">
        <v>57</v>
      </c>
      <c r="AA20" s="22" t="s">
        <v>89</v>
      </c>
      <c r="AB20" s="22" t="s">
        <v>57</v>
      </c>
      <c r="AC20" s="22" t="s">
        <v>57</v>
      </c>
    </row>
    <row r="21" spans="1:29" s="23" customFormat="1" ht="140.25" x14ac:dyDescent="0.25">
      <c r="A21" s="17">
        <v>40</v>
      </c>
      <c r="B21" s="17" t="s">
        <v>105</v>
      </c>
      <c r="C21" s="17" t="s">
        <v>60</v>
      </c>
      <c r="D21" s="22" t="s">
        <v>84</v>
      </c>
      <c r="E21" s="18" t="s">
        <v>76</v>
      </c>
      <c r="F21" s="17" t="s">
        <v>57</v>
      </c>
      <c r="G21" s="17" t="s">
        <v>57</v>
      </c>
      <c r="H21" s="17" t="s">
        <v>57</v>
      </c>
      <c r="I21" s="22" t="s">
        <v>71</v>
      </c>
      <c r="J21" s="16">
        <f t="shared" ref="J21" si="10">K21/0.85</f>
        <v>588235294.11764705</v>
      </c>
      <c r="K21" s="16">
        <v>500000000</v>
      </c>
      <c r="L21" s="16">
        <f t="shared" ref="L21" si="11">J21-K21</f>
        <v>88235294.117647052</v>
      </c>
      <c r="M21" s="19" t="s">
        <v>72</v>
      </c>
      <c r="N21" s="27" t="s">
        <v>97</v>
      </c>
      <c r="O21" s="27" t="s">
        <v>97</v>
      </c>
      <c r="P21" s="27" t="s">
        <v>57</v>
      </c>
      <c r="Q21" s="27" t="s">
        <v>82</v>
      </c>
      <c r="R21" s="24" t="s">
        <v>75</v>
      </c>
      <c r="S21" s="17" t="s">
        <v>57</v>
      </c>
      <c r="T21" s="17" t="s">
        <v>57</v>
      </c>
      <c r="U21" s="17" t="s">
        <v>74</v>
      </c>
      <c r="V21" s="21" t="s">
        <v>61</v>
      </c>
      <c r="W21" s="21" t="s">
        <v>59</v>
      </c>
      <c r="X21" s="17" t="s">
        <v>57</v>
      </c>
      <c r="Y21" s="17" t="s">
        <v>57</v>
      </c>
      <c r="Z21" s="17" t="s">
        <v>57</v>
      </c>
      <c r="AA21" s="17" t="s">
        <v>92</v>
      </c>
      <c r="AB21" s="17" t="s">
        <v>57</v>
      </c>
      <c r="AC21" s="17" t="s">
        <v>57</v>
      </c>
    </row>
    <row r="22" spans="1:29" x14ac:dyDescent="0.25">
      <c r="J22" s="14"/>
      <c r="K22" s="14"/>
      <c r="L22" s="14"/>
      <c r="M22" s="12"/>
      <c r="N22" s="12"/>
      <c r="O22" s="12"/>
      <c r="P22" s="12"/>
      <c r="Q22" s="12"/>
      <c r="R22" s="12"/>
      <c r="S22" s="12"/>
      <c r="T22" s="12"/>
      <c r="U22" s="12"/>
      <c r="X22" s="12"/>
    </row>
    <row r="23" spans="1:29" ht="53.25" customHeight="1" x14ac:dyDescent="0.25">
      <c r="A23" s="30" t="s">
        <v>93</v>
      </c>
      <c r="B23" s="31" t="s">
        <v>103</v>
      </c>
      <c r="C23" s="32"/>
      <c r="D23" s="32"/>
      <c r="E23" s="33"/>
      <c r="J23" s="14"/>
      <c r="K23" s="14"/>
      <c r="L23" s="14"/>
      <c r="M23" s="12"/>
      <c r="N23" s="12"/>
      <c r="O23" s="12"/>
      <c r="P23" s="12"/>
      <c r="Q23" s="12"/>
      <c r="R23" s="12"/>
      <c r="S23" s="12"/>
      <c r="T23" s="12"/>
      <c r="U23" s="12"/>
      <c r="X23" s="12"/>
    </row>
    <row r="24" spans="1:29" x14ac:dyDescent="0.25">
      <c r="J24" s="14"/>
      <c r="K24" s="14"/>
      <c r="L24" s="14"/>
      <c r="M24" s="12"/>
      <c r="N24" s="12"/>
      <c r="O24" s="12"/>
      <c r="P24" s="12"/>
      <c r="Q24" s="12"/>
      <c r="R24" s="12"/>
      <c r="S24" s="12"/>
      <c r="T24" s="12"/>
      <c r="U24" s="12"/>
      <c r="X24" s="12"/>
    </row>
    <row r="25" spans="1:29" x14ac:dyDescent="0.25">
      <c r="A25" s="52" t="s">
        <v>66</v>
      </c>
      <c r="B25" s="52"/>
      <c r="C25" s="52"/>
      <c r="D25" s="52"/>
      <c r="E25" s="52"/>
      <c r="F25" s="52"/>
      <c r="G25" s="52"/>
    </row>
    <row r="26" spans="1:29" ht="42.75" customHeight="1" x14ac:dyDescent="0.25">
      <c r="A26" s="15">
        <v>1</v>
      </c>
      <c r="B26" s="44" t="s">
        <v>67</v>
      </c>
      <c r="C26" s="44"/>
      <c r="D26" s="44"/>
      <c r="E26" s="44"/>
      <c r="F26" s="44"/>
      <c r="G26" s="44"/>
    </row>
  </sheetData>
  <mergeCells count="35">
    <mergeCell ref="B26:G26"/>
    <mergeCell ref="A1:AC1"/>
    <mergeCell ref="J3:L3"/>
    <mergeCell ref="I2:Q2"/>
    <mergeCell ref="A25:G25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B23:E23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2015-10-27T11:46:24Z</cp:lastPrinted>
  <dcterms:created xsi:type="dcterms:W3CDTF">2015-02-18T14:34:44Z</dcterms:created>
  <dcterms:modified xsi:type="dcterms:W3CDTF">2016-11-30T16:36:06Z</dcterms:modified>
</cp:coreProperties>
</file>